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M:\Kämmerei_Kasse\KÄMMEREI\9-FINANZ\Gebührenkalkulation Kanal\"/>
    </mc:Choice>
  </mc:AlternateContent>
  <bookViews>
    <workbookView xWindow="480" yWindow="135" windowWidth="22110" windowHeight="10845"/>
  </bookViews>
  <sheets>
    <sheet name="Tabelle1" sheetId="4" r:id="rId1"/>
    <sheet name="Tabelle2" sheetId="2" r:id="rId2"/>
    <sheet name="Tabelle3" sheetId="3" r:id="rId3"/>
  </sheets>
  <calcPr calcId="162913"/>
</workbook>
</file>

<file path=xl/calcChain.xml><?xml version="1.0" encoding="utf-8"?>
<calcChain xmlns="http://schemas.openxmlformats.org/spreadsheetml/2006/main">
  <c r="L37" i="4" l="1"/>
  <c r="J37" i="4"/>
  <c r="I37" i="4"/>
  <c r="F37" i="4"/>
  <c r="D37" i="4"/>
  <c r="C37" i="4"/>
  <c r="L25" i="4"/>
  <c r="J25" i="4"/>
  <c r="I25" i="4"/>
  <c r="F25" i="4"/>
  <c r="D25" i="4"/>
  <c r="C25" i="4"/>
  <c r="L35" i="4"/>
  <c r="J35" i="4"/>
  <c r="I35" i="4"/>
  <c r="F35" i="4"/>
  <c r="D35" i="4"/>
  <c r="C35" i="4"/>
  <c r="L19" i="4"/>
  <c r="J19" i="4"/>
  <c r="I19" i="4"/>
  <c r="F19" i="4"/>
  <c r="D19" i="4"/>
  <c r="C19" i="4"/>
  <c r="L8" i="4"/>
  <c r="J8" i="4"/>
  <c r="I8" i="4"/>
  <c r="F8" i="4"/>
  <c r="D8" i="4"/>
  <c r="C8" i="4"/>
  <c r="L15" i="4"/>
  <c r="J15" i="4"/>
  <c r="I15" i="4"/>
  <c r="F15" i="4"/>
  <c r="D15" i="4"/>
  <c r="C15" i="4"/>
  <c r="L31" i="4"/>
  <c r="J31" i="4"/>
  <c r="I31" i="4"/>
  <c r="F31" i="4"/>
  <c r="D31" i="4"/>
  <c r="C31" i="4"/>
  <c r="L23" i="4"/>
  <c r="J23" i="4"/>
  <c r="I23" i="4"/>
  <c r="F23" i="4"/>
  <c r="D23" i="4"/>
  <c r="C23" i="4"/>
  <c r="L34" i="4"/>
  <c r="J34" i="4"/>
  <c r="I34" i="4"/>
  <c r="F34" i="4"/>
  <c r="D34" i="4"/>
  <c r="C34" i="4"/>
  <c r="L27" i="4"/>
  <c r="J27" i="4"/>
  <c r="I27" i="4"/>
  <c r="F27" i="4"/>
  <c r="D27" i="4"/>
  <c r="C27" i="4"/>
  <c r="L28" i="4"/>
  <c r="J28" i="4"/>
  <c r="I28" i="4"/>
  <c r="F28" i="4"/>
  <c r="D28" i="4"/>
  <c r="C28" i="4"/>
  <c r="L22" i="4"/>
  <c r="J22" i="4"/>
  <c r="I22" i="4"/>
  <c r="F22" i="4"/>
  <c r="D22" i="4"/>
  <c r="C22" i="4"/>
  <c r="L38" i="4"/>
  <c r="J38" i="4"/>
  <c r="I38" i="4"/>
  <c r="F38" i="4"/>
  <c r="D38" i="4"/>
  <c r="C38" i="4"/>
  <c r="L21" i="4"/>
  <c r="J21" i="4"/>
  <c r="I21" i="4"/>
  <c r="F21" i="4"/>
  <c r="D21" i="4"/>
  <c r="C21" i="4"/>
  <c r="L30" i="4"/>
  <c r="J30" i="4"/>
  <c r="I30" i="4"/>
  <c r="F30" i="4"/>
  <c r="D30" i="4"/>
  <c r="C30" i="4"/>
  <c r="L20" i="4"/>
  <c r="J20" i="4"/>
  <c r="I20" i="4"/>
  <c r="F20" i="4"/>
  <c r="D20" i="4"/>
  <c r="C20" i="4"/>
  <c r="L26" i="4"/>
  <c r="J26" i="4"/>
  <c r="I26" i="4"/>
  <c r="F26" i="4"/>
  <c r="D26" i="4"/>
  <c r="C26" i="4"/>
  <c r="L29" i="4"/>
  <c r="J29" i="4"/>
  <c r="I29" i="4"/>
  <c r="F29" i="4"/>
  <c r="D29" i="4"/>
  <c r="C29" i="4"/>
  <c r="L33" i="4"/>
  <c r="J33" i="4"/>
  <c r="I33" i="4"/>
  <c r="F33" i="4"/>
  <c r="D33" i="4"/>
  <c r="C33" i="4"/>
  <c r="L36" i="4"/>
  <c r="J36" i="4"/>
  <c r="I36" i="4"/>
  <c r="F36" i="4"/>
  <c r="D36" i="4"/>
  <c r="C36" i="4"/>
  <c r="L10" i="4"/>
  <c r="J10" i="4"/>
  <c r="I10" i="4"/>
  <c r="F10" i="4"/>
  <c r="D10" i="4"/>
  <c r="C10" i="4"/>
  <c r="L16" i="4"/>
  <c r="J16" i="4"/>
  <c r="I16" i="4"/>
  <c r="F16" i="4"/>
  <c r="D16" i="4"/>
  <c r="C16" i="4"/>
  <c r="L17" i="4"/>
  <c r="J17" i="4"/>
  <c r="I17" i="4"/>
  <c r="F17" i="4"/>
  <c r="D17" i="4"/>
  <c r="C17" i="4"/>
  <c r="L18" i="4"/>
  <c r="J18" i="4"/>
  <c r="I18" i="4"/>
  <c r="F18" i="4"/>
  <c r="D18" i="4"/>
  <c r="C18" i="4"/>
  <c r="L24" i="4"/>
  <c r="J24" i="4"/>
  <c r="I24" i="4"/>
  <c r="F24" i="4"/>
  <c r="D24" i="4"/>
  <c r="C24" i="4"/>
  <c r="L32" i="4"/>
  <c r="J32" i="4"/>
  <c r="I32" i="4"/>
  <c r="F32" i="4"/>
  <c r="D32" i="4"/>
  <c r="C32" i="4"/>
  <c r="L7" i="4"/>
  <c r="J7" i="4"/>
  <c r="I7" i="4"/>
  <c r="F7" i="4"/>
  <c r="D7" i="4"/>
  <c r="C7" i="4"/>
  <c r="L6" i="4"/>
  <c r="J6" i="4"/>
  <c r="I6" i="4"/>
  <c r="F6" i="4"/>
  <c r="D6" i="4"/>
  <c r="C6" i="4"/>
  <c r="L13" i="4"/>
  <c r="J13" i="4"/>
  <c r="I13" i="4"/>
  <c r="F13" i="4"/>
  <c r="D13" i="4"/>
  <c r="C13" i="4"/>
  <c r="L11" i="4"/>
  <c r="J11" i="4"/>
  <c r="I11" i="4"/>
  <c r="F11" i="4"/>
  <c r="D11" i="4"/>
  <c r="C11" i="4"/>
  <c r="L14" i="4"/>
  <c r="J14" i="4"/>
  <c r="I14" i="4"/>
  <c r="F14" i="4"/>
  <c r="D14" i="4"/>
  <c r="C14" i="4"/>
  <c r="L12" i="4"/>
  <c r="J12" i="4"/>
  <c r="I12" i="4"/>
  <c r="F12" i="4"/>
  <c r="D12" i="4"/>
  <c r="C12" i="4"/>
  <c r="L9" i="4"/>
  <c r="J9" i="4"/>
  <c r="I9" i="4"/>
  <c r="F9" i="4"/>
  <c r="D9" i="4"/>
  <c r="C9" i="4"/>
  <c r="G12" i="4" l="1"/>
  <c r="G11" i="4"/>
  <c r="G6" i="4"/>
  <c r="G32" i="4"/>
  <c r="G18" i="4"/>
  <c r="G16" i="4"/>
  <c r="G36" i="4"/>
  <c r="G29" i="4"/>
  <c r="G20" i="4"/>
  <c r="K27" i="4"/>
  <c r="G23" i="4"/>
  <c r="G15" i="4"/>
  <c r="G19" i="4"/>
  <c r="O19" i="4" s="1"/>
  <c r="G25" i="4"/>
  <c r="M24" i="4"/>
  <c r="M10" i="4"/>
  <c r="M33" i="4"/>
  <c r="M26" i="4"/>
  <c r="M30" i="4"/>
  <c r="M22" i="4"/>
  <c r="K28" i="4"/>
  <c r="M34" i="4"/>
  <c r="M31" i="4"/>
  <c r="M8" i="4"/>
  <c r="M35" i="4"/>
  <c r="M37" i="4"/>
  <c r="M19" i="4"/>
  <c r="M25" i="4"/>
  <c r="M36" i="4"/>
  <c r="O36" i="4" s="1"/>
  <c r="M29" i="4"/>
  <c r="M20" i="4"/>
  <c r="G28" i="4"/>
  <c r="G34" i="4"/>
  <c r="G31" i="4"/>
  <c r="O31" i="4" s="1"/>
  <c r="G8" i="4"/>
  <c r="G35" i="4"/>
  <c r="G37" i="4"/>
  <c r="G21" i="4"/>
  <c r="G22" i="4"/>
  <c r="M27" i="4"/>
  <c r="M23" i="4"/>
  <c r="O23" i="4" s="1"/>
  <c r="M15" i="4"/>
  <c r="K9" i="4"/>
  <c r="K14" i="4"/>
  <c r="K13" i="4"/>
  <c r="K7" i="4"/>
  <c r="K17" i="4"/>
  <c r="K38" i="4"/>
  <c r="G27" i="4"/>
  <c r="G9" i="4"/>
  <c r="G14" i="4"/>
  <c r="G13" i="4"/>
  <c r="G7" i="4"/>
  <c r="G24" i="4"/>
  <c r="O24" i="4" s="1"/>
  <c r="G17" i="4"/>
  <c r="G10" i="4"/>
  <c r="O10" i="4" s="1"/>
  <c r="G33" i="4"/>
  <c r="G26" i="4"/>
  <c r="O26" i="4" s="1"/>
  <c r="G30" i="4"/>
  <c r="O30" i="4" s="1"/>
  <c r="G38" i="4"/>
  <c r="E34" i="4"/>
  <c r="K34" i="4"/>
  <c r="E23" i="4"/>
  <c r="K23" i="4"/>
  <c r="E31" i="4"/>
  <c r="K31" i="4"/>
  <c r="E15" i="4"/>
  <c r="K15" i="4"/>
  <c r="E8" i="4"/>
  <c r="K8" i="4"/>
  <c r="E19" i="4"/>
  <c r="K19" i="4"/>
  <c r="E35" i="4"/>
  <c r="K35" i="4"/>
  <c r="E25" i="4"/>
  <c r="K25" i="4"/>
  <c r="E37" i="4"/>
  <c r="K37" i="4"/>
  <c r="K12" i="4"/>
  <c r="K11" i="4"/>
  <c r="K6" i="4"/>
  <c r="K32" i="4"/>
  <c r="K18" i="4"/>
  <c r="K16" i="4"/>
  <c r="K21" i="4"/>
  <c r="K22" i="4"/>
  <c r="E27" i="4"/>
  <c r="M18" i="4"/>
  <c r="M17" i="4"/>
  <c r="M21" i="4"/>
  <c r="M28" i="4"/>
  <c r="E9" i="4"/>
  <c r="N9" i="4" s="1"/>
  <c r="E12" i="4"/>
  <c r="E14" i="4"/>
  <c r="E11" i="4"/>
  <c r="E13" i="4"/>
  <c r="N13" i="4" s="1"/>
  <c r="E6" i="4"/>
  <c r="E7" i="4"/>
  <c r="E32" i="4"/>
  <c r="E24" i="4"/>
  <c r="E18" i="4"/>
  <c r="E17" i="4"/>
  <c r="E16" i="4"/>
  <c r="E10" i="4"/>
  <c r="E36" i="4"/>
  <c r="E33" i="4"/>
  <c r="E29" i="4"/>
  <c r="E26" i="4"/>
  <c r="E20" i="4"/>
  <c r="E30" i="4"/>
  <c r="E21" i="4"/>
  <c r="E38" i="4"/>
  <c r="E22" i="4"/>
  <c r="E28" i="4"/>
  <c r="M9" i="4"/>
  <c r="M12" i="4"/>
  <c r="M14" i="4"/>
  <c r="M11" i="4"/>
  <c r="M13" i="4"/>
  <c r="M6" i="4"/>
  <c r="O6" i="4" s="1"/>
  <c r="M7" i="4"/>
  <c r="O7" i="4" s="1"/>
  <c r="M32" i="4"/>
  <c r="M16" i="4"/>
  <c r="M38" i="4"/>
  <c r="K24" i="4"/>
  <c r="K10" i="4"/>
  <c r="K36" i="4"/>
  <c r="K33" i="4"/>
  <c r="K29" i="4"/>
  <c r="K26" i="4"/>
  <c r="K20" i="4"/>
  <c r="K30" i="4"/>
  <c r="O37" i="4" l="1"/>
  <c r="O34" i="4"/>
  <c r="O16" i="4"/>
  <c r="N21" i="4"/>
  <c r="N32" i="4"/>
  <c r="O35" i="4"/>
  <c r="O25" i="4"/>
  <c r="O32" i="4"/>
  <c r="O11" i="4"/>
  <c r="O21" i="4"/>
  <c r="O22" i="4"/>
  <c r="O8" i="4"/>
  <c r="O20" i="4"/>
  <c r="O15" i="4"/>
  <c r="O29" i="4"/>
  <c r="N28" i="4"/>
  <c r="N14" i="4"/>
  <c r="O12" i="4"/>
  <c r="O18" i="4"/>
  <c r="O33" i="4"/>
  <c r="N38" i="4"/>
  <c r="O38" i="4"/>
  <c r="O13" i="4"/>
  <c r="N16" i="4"/>
  <c r="N11" i="4"/>
  <c r="O27" i="4"/>
  <c r="O9" i="4"/>
  <c r="N33" i="4"/>
  <c r="N10" i="4"/>
  <c r="N30" i="4"/>
  <c r="N17" i="4"/>
  <c r="O14" i="4"/>
  <c r="N18" i="4"/>
  <c r="N6" i="4"/>
  <c r="N12" i="4"/>
  <c r="O17" i="4"/>
  <c r="N7" i="4"/>
  <c r="N37" i="4"/>
  <c r="N35" i="4"/>
  <c r="N8" i="4"/>
  <c r="N31" i="4"/>
  <c r="N34" i="4"/>
  <c r="N22" i="4"/>
  <c r="N36" i="4"/>
  <c r="N20" i="4"/>
  <c r="N25" i="4"/>
  <c r="N19" i="4"/>
  <c r="N15" i="4"/>
  <c r="N23" i="4"/>
  <c r="N26" i="4"/>
  <c r="N24" i="4"/>
  <c r="N29" i="4"/>
</calcChain>
</file>

<file path=xl/sharedStrings.xml><?xml version="1.0" encoding="utf-8"?>
<sst xmlns="http://schemas.openxmlformats.org/spreadsheetml/2006/main" count="17" uniqueCount="13">
  <si>
    <t>Vergleichsberechnung: Schmutzwassergebühr/Niederschlagswassergebühr</t>
  </si>
  <si>
    <t>m³/2018</t>
  </si>
  <si>
    <t>m²</t>
  </si>
  <si>
    <t>Ersparnis</t>
  </si>
  <si>
    <t>2020 Version 1</t>
  </si>
  <si>
    <t>2020 Version 2</t>
  </si>
  <si>
    <t>Mehraufwand</t>
  </si>
  <si>
    <t>Gesamt Version 1</t>
  </si>
  <si>
    <t>Gesamt Version 2</t>
  </si>
  <si>
    <t>ABW</t>
  </si>
  <si>
    <r>
      <t xml:space="preserve">                                </t>
    </r>
    <r>
      <rPr>
        <b/>
        <sz val="12"/>
        <color rgb="FF0070C0"/>
        <rFont val="Calibri"/>
        <family val="2"/>
        <scheme val="minor"/>
      </rPr>
      <t>Abwasser</t>
    </r>
  </si>
  <si>
    <r>
      <t xml:space="preserve">                 </t>
    </r>
    <r>
      <rPr>
        <b/>
        <sz val="12"/>
        <color rgb="FF0070C0"/>
        <rFont val="Calibri"/>
        <family val="2"/>
        <scheme val="minor"/>
      </rPr>
      <t xml:space="preserve"> NW</t>
    </r>
  </si>
  <si>
    <t>gem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</si>
</sst>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_-* #,##0.00\ [$€-407]_-;\-* #,##0.00\ [$€-407]_-;_-* &quot;-&quot;??\ [$€-407]_-;_-@_-"/>
  </numFmts>
  <fonts count="1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rgb="FF0070C0"/>
      <name val="Calibri"/>
      <family val="2"/>
      <scheme val="minor"/>
    </font>
    <font>
      <b/>
      <sz val="11"/>
      <color rgb="FF00B050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00B05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theme="5" tint="-0.249977111117893"/>
      <name val="Calibri"/>
      <family val="2"/>
      <scheme val="minor"/>
    </font>
    <font>
      <b/>
      <sz val="11"/>
      <color rgb="FF7030A0"/>
      <name val="Calibri"/>
      <family val="2"/>
      <scheme val="minor"/>
    </font>
    <font>
      <b/>
      <sz val="10"/>
      <color rgb="FF7030A0"/>
      <name val="Calibri"/>
      <family val="2"/>
      <scheme val="minor"/>
    </font>
    <font>
      <b/>
      <sz val="10"/>
      <color theme="5" tint="-0.249977111117893"/>
      <name val="Calibri"/>
      <family val="2"/>
      <scheme val="minor"/>
    </font>
    <font>
      <sz val="11"/>
      <color rgb="FF7030A0"/>
      <name val="Calibri"/>
      <family val="2"/>
      <scheme val="minor"/>
    </font>
    <font>
      <sz val="11"/>
      <color rgb="FF0070C0"/>
      <name val="Calibri"/>
      <family val="2"/>
      <scheme val="minor"/>
    </font>
    <font>
      <sz val="11"/>
      <color theme="5" tint="-0.249977111117893"/>
      <name val="Calibri"/>
      <family val="2"/>
      <scheme val="minor"/>
    </font>
    <font>
      <b/>
      <sz val="12"/>
      <color rgb="FF0070C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00">
    <xf numFmtId="0" fontId="0" fillId="0" borderId="0" xfId="0"/>
    <xf numFmtId="0" fontId="2" fillId="0" borderId="0" xfId="0" applyFont="1"/>
    <xf numFmtId="0" fontId="0" fillId="0" borderId="0" xfId="0" applyAlignment="1">
      <alignment horizontal="center"/>
    </xf>
    <xf numFmtId="0" fontId="0" fillId="0" borderId="3" xfId="0" applyBorder="1" applyAlignment="1">
      <alignment horizontal="center"/>
    </xf>
    <xf numFmtId="0" fontId="0" fillId="0" borderId="7" xfId="0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0" fillId="0" borderId="3" xfId="0" applyNumberFormat="1" applyBorder="1" applyAlignment="1">
      <alignment horizontal="center"/>
    </xf>
    <xf numFmtId="0" fontId="0" fillId="0" borderId="7" xfId="0" applyNumberFormat="1" applyBorder="1" applyAlignment="1">
      <alignment horizontal="center"/>
    </xf>
    <xf numFmtId="0" fontId="0" fillId="0" borderId="3" xfId="0" applyNumberFormat="1" applyFill="1" applyBorder="1" applyAlignment="1">
      <alignment horizontal="center"/>
    </xf>
    <xf numFmtId="164" fontId="12" fillId="0" borderId="3" xfId="0" applyNumberFormat="1" applyFont="1" applyBorder="1" applyAlignment="1">
      <alignment horizontal="center"/>
    </xf>
    <xf numFmtId="164" fontId="12" fillId="0" borderId="4" xfId="0" applyNumberFormat="1" applyFont="1" applyBorder="1" applyAlignment="1">
      <alignment horizontal="center"/>
    </xf>
    <xf numFmtId="164" fontId="14" fillId="0" borderId="13" xfId="0" applyNumberFormat="1" applyFont="1" applyBorder="1" applyAlignment="1">
      <alignment horizontal="center"/>
    </xf>
    <xf numFmtId="164" fontId="14" fillId="0" borderId="3" xfId="0" applyNumberFormat="1" applyFont="1" applyBorder="1" applyAlignment="1">
      <alignment horizontal="center"/>
    </xf>
    <xf numFmtId="164" fontId="13" fillId="0" borderId="8" xfId="0" applyNumberFormat="1" applyFont="1" applyBorder="1" applyAlignment="1">
      <alignment horizontal="center"/>
    </xf>
    <xf numFmtId="164" fontId="14" fillId="0" borderId="6" xfId="0" applyNumberFormat="1" applyFont="1" applyBorder="1" applyAlignment="1">
      <alignment horizontal="center"/>
    </xf>
    <xf numFmtId="164" fontId="3" fillId="0" borderId="10" xfId="0" applyNumberFormat="1" applyFont="1" applyBorder="1" applyAlignment="1">
      <alignment horizontal="center"/>
    </xf>
    <xf numFmtId="164" fontId="8" fillId="0" borderId="11" xfId="0" applyNumberFormat="1" applyFont="1" applyBorder="1" applyAlignment="1">
      <alignment horizontal="center"/>
    </xf>
    <xf numFmtId="0" fontId="0" fillId="0" borderId="22" xfId="0" applyBorder="1" applyAlignment="1">
      <alignment horizontal="center"/>
    </xf>
    <xf numFmtId="164" fontId="13" fillId="0" borderId="23" xfId="0" applyNumberFormat="1" applyFont="1" applyBorder="1" applyAlignment="1">
      <alignment horizontal="center"/>
    </xf>
    <xf numFmtId="164" fontId="13" fillId="0" borderId="19" xfId="0" applyNumberFormat="1" applyFont="1" applyBorder="1" applyAlignment="1">
      <alignment horizontal="center"/>
    </xf>
    <xf numFmtId="164" fontId="12" fillId="0" borderId="22" xfId="0" applyNumberFormat="1" applyFont="1" applyBorder="1" applyAlignment="1">
      <alignment horizontal="center"/>
    </xf>
    <xf numFmtId="164" fontId="14" fillId="0" borderId="25" xfId="0" applyNumberFormat="1" applyFont="1" applyBorder="1" applyAlignment="1">
      <alignment horizontal="center"/>
    </xf>
    <xf numFmtId="164" fontId="14" fillId="0" borderId="15" xfId="0" applyNumberFormat="1" applyFont="1" applyBorder="1" applyAlignment="1">
      <alignment horizontal="center"/>
    </xf>
    <xf numFmtId="164" fontId="12" fillId="0" borderId="26" xfId="0" applyNumberFormat="1" applyFont="1" applyBorder="1" applyAlignment="1">
      <alignment horizontal="center"/>
    </xf>
    <xf numFmtId="164" fontId="14" fillId="0" borderId="22" xfId="0" applyNumberFormat="1" applyFont="1" applyBorder="1" applyAlignment="1">
      <alignment horizontal="center"/>
    </xf>
    <xf numFmtId="164" fontId="0" fillId="0" borderId="0" xfId="0" applyNumberFormat="1"/>
    <xf numFmtId="164" fontId="8" fillId="0" borderId="12" xfId="0" applyNumberFormat="1" applyFont="1" applyBorder="1" applyAlignment="1">
      <alignment horizontal="center"/>
    </xf>
    <xf numFmtId="164" fontId="13" fillId="0" borderId="0" xfId="0" applyNumberFormat="1" applyFont="1"/>
    <xf numFmtId="164" fontId="12" fillId="0" borderId="0" xfId="0" applyNumberFormat="1" applyFont="1"/>
    <xf numFmtId="164" fontId="9" fillId="0" borderId="5" xfId="0" applyNumberFormat="1" applyFont="1" applyBorder="1" applyAlignment="1">
      <alignment horizontal="center"/>
    </xf>
    <xf numFmtId="164" fontId="14" fillId="0" borderId="0" xfId="0" applyNumberFormat="1" applyFont="1"/>
    <xf numFmtId="164" fontId="8" fillId="0" borderId="5" xfId="0" applyNumberFormat="1" applyFont="1" applyBorder="1" applyAlignment="1">
      <alignment horizontal="center"/>
    </xf>
    <xf numFmtId="164" fontId="8" fillId="0" borderId="9" xfId="0" applyNumberFormat="1" applyFont="1" applyBorder="1" applyAlignment="1">
      <alignment horizontal="center"/>
    </xf>
    <xf numFmtId="0" fontId="4" fillId="0" borderId="16" xfId="0" applyNumberFormat="1" applyFont="1" applyBorder="1" applyAlignment="1">
      <alignment horizontal="center"/>
    </xf>
    <xf numFmtId="0" fontId="0" fillId="0" borderId="0" xfId="0" applyNumberFormat="1" applyAlignment="1">
      <alignment horizontal="center"/>
    </xf>
    <xf numFmtId="164" fontId="10" fillId="0" borderId="17" xfId="0" applyNumberFormat="1" applyFont="1" applyBorder="1" applyAlignment="1">
      <alignment horizontal="center"/>
    </xf>
    <xf numFmtId="164" fontId="11" fillId="0" borderId="18" xfId="0" applyNumberFormat="1" applyFont="1" applyBorder="1" applyAlignment="1">
      <alignment horizontal="center"/>
    </xf>
    <xf numFmtId="164" fontId="3" fillId="0" borderId="17" xfId="0" applyNumberFormat="1" applyFont="1" applyBorder="1" applyAlignment="1">
      <alignment horizontal="center"/>
    </xf>
    <xf numFmtId="164" fontId="12" fillId="0" borderId="17" xfId="0" applyNumberFormat="1" applyFont="1" applyBorder="1" applyAlignment="1">
      <alignment horizontal="center"/>
    </xf>
    <xf numFmtId="164" fontId="14" fillId="0" borderId="17" xfId="0" applyNumberFormat="1" applyFont="1" applyBorder="1" applyAlignment="1">
      <alignment horizontal="center"/>
    </xf>
    <xf numFmtId="164" fontId="12" fillId="0" borderId="1" xfId="0" applyNumberFormat="1" applyFont="1" applyBorder="1"/>
    <xf numFmtId="164" fontId="11" fillId="0" borderId="12" xfId="0" applyNumberFormat="1" applyFont="1" applyBorder="1" applyAlignment="1">
      <alignment horizontal="center"/>
    </xf>
    <xf numFmtId="164" fontId="14" fillId="0" borderId="3" xfId="0" applyNumberFormat="1" applyFont="1" applyBorder="1"/>
    <xf numFmtId="164" fontId="14" fillId="0" borderId="8" xfId="0" applyNumberFormat="1" applyFont="1" applyBorder="1"/>
    <xf numFmtId="164" fontId="9" fillId="0" borderId="27" xfId="0" applyNumberFormat="1" applyFont="1" applyBorder="1" applyAlignment="1">
      <alignment horizontal="center"/>
    </xf>
    <xf numFmtId="164" fontId="12" fillId="0" borderId="2" xfId="0" applyNumberFormat="1" applyFont="1" applyBorder="1" applyAlignment="1">
      <alignment horizontal="center"/>
    </xf>
    <xf numFmtId="164" fontId="12" fillId="0" borderId="24" xfId="0" applyNumberFormat="1" applyFont="1" applyBorder="1" applyAlignment="1">
      <alignment horizontal="center"/>
    </xf>
    <xf numFmtId="164" fontId="12" fillId="0" borderId="2" xfId="0" applyNumberFormat="1" applyFont="1" applyBorder="1"/>
    <xf numFmtId="164" fontId="13" fillId="0" borderId="8" xfId="0" applyNumberFormat="1" applyFont="1" applyBorder="1"/>
    <xf numFmtId="0" fontId="3" fillId="0" borderId="11" xfId="0" applyNumberFormat="1" applyFont="1" applyBorder="1" applyAlignment="1">
      <alignment horizontal="center"/>
    </xf>
    <xf numFmtId="164" fontId="9" fillId="0" borderId="11" xfId="0" applyNumberFormat="1" applyFont="1" applyBorder="1" applyAlignment="1">
      <alignment horizontal="center"/>
    </xf>
    <xf numFmtId="164" fontId="10" fillId="0" borderId="10" xfId="0" applyNumberFormat="1" applyFont="1" applyBorder="1" applyAlignment="1">
      <alignment horizontal="center"/>
    </xf>
    <xf numFmtId="164" fontId="12" fillId="0" borderId="3" xfId="0" applyNumberFormat="1" applyFont="1" applyBorder="1"/>
    <xf numFmtId="164" fontId="12" fillId="0" borderId="8" xfId="0" applyNumberFormat="1" applyFont="1" applyBorder="1"/>
    <xf numFmtId="164" fontId="9" fillId="0" borderId="28" xfId="0" applyNumberFormat="1" applyFont="1" applyBorder="1" applyAlignment="1">
      <alignment horizontal="center"/>
    </xf>
    <xf numFmtId="164" fontId="12" fillId="0" borderId="20" xfId="0" applyNumberFormat="1" applyFont="1" applyBorder="1" applyAlignment="1">
      <alignment horizontal="center"/>
    </xf>
    <xf numFmtId="164" fontId="12" fillId="0" borderId="0" xfId="0" applyNumberFormat="1" applyFont="1" applyBorder="1" applyAlignment="1">
      <alignment horizontal="center"/>
    </xf>
    <xf numFmtId="164" fontId="9" fillId="0" borderId="11" xfId="0" applyNumberFormat="1" applyFont="1" applyBorder="1" applyAlignment="1">
      <alignment horizontal="center" wrapText="1"/>
    </xf>
    <xf numFmtId="164" fontId="8" fillId="0" borderId="10" xfId="0" applyNumberFormat="1" applyFont="1" applyBorder="1" applyAlignment="1">
      <alignment horizontal="center" wrapText="1"/>
    </xf>
    <xf numFmtId="164" fontId="9" fillId="0" borderId="3" xfId="0" applyNumberFormat="1" applyFont="1" applyBorder="1" applyAlignment="1">
      <alignment horizontal="center"/>
    </xf>
    <xf numFmtId="164" fontId="8" fillId="0" borderId="8" xfId="0" applyNumberFormat="1" applyFont="1" applyBorder="1" applyAlignment="1">
      <alignment horizontal="center"/>
    </xf>
    <xf numFmtId="164" fontId="7" fillId="0" borderId="3" xfId="0" applyNumberFormat="1" applyFont="1" applyBorder="1" applyAlignment="1">
      <alignment horizontal="center"/>
    </xf>
    <xf numFmtId="164" fontId="0" fillId="0" borderId="8" xfId="0" applyNumberFormat="1" applyBorder="1"/>
    <xf numFmtId="164" fontId="5" fillId="0" borderId="3" xfId="0" applyNumberFormat="1" applyFont="1" applyBorder="1"/>
    <xf numFmtId="164" fontId="6" fillId="0" borderId="8" xfId="0" applyNumberFormat="1" applyFont="1" applyBorder="1"/>
    <xf numFmtId="164" fontId="5" fillId="0" borderId="8" xfId="0" applyNumberFormat="1" applyFont="1" applyBorder="1"/>
    <xf numFmtId="164" fontId="6" fillId="0" borderId="3" xfId="0" applyNumberFormat="1" applyFont="1" applyBorder="1"/>
    <xf numFmtId="164" fontId="6" fillId="0" borderId="22" xfId="0" applyNumberFormat="1" applyFont="1" applyBorder="1"/>
    <xf numFmtId="164" fontId="6" fillId="0" borderId="8" xfId="0" applyNumberFormat="1" applyFont="1" applyFill="1" applyBorder="1"/>
    <xf numFmtId="164" fontId="6" fillId="0" borderId="7" xfId="0" applyNumberFormat="1" applyFont="1" applyBorder="1"/>
    <xf numFmtId="164" fontId="6" fillId="0" borderId="23" xfId="0" applyNumberFormat="1" applyFont="1" applyBorder="1"/>
    <xf numFmtId="164" fontId="13" fillId="0" borderId="0" xfId="0" applyNumberFormat="1" applyFont="1" applyAlignment="1">
      <alignment horizontal="center"/>
    </xf>
    <xf numFmtId="164" fontId="3" fillId="0" borderId="5" xfId="0" applyNumberFormat="1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30" xfId="0" applyFont="1" applyBorder="1" applyAlignment="1">
      <alignment horizontal="center"/>
    </xf>
    <xf numFmtId="0" fontId="1" fillId="0" borderId="31" xfId="0" applyFont="1" applyBorder="1" applyAlignment="1">
      <alignment horizontal="center"/>
    </xf>
    <xf numFmtId="0" fontId="3" fillId="0" borderId="32" xfId="0" applyFont="1" applyBorder="1" applyAlignment="1">
      <alignment horizontal="center"/>
    </xf>
    <xf numFmtId="0" fontId="0" fillId="0" borderId="32" xfId="0" applyBorder="1" applyAlignment="1">
      <alignment horizontal="center"/>
    </xf>
    <xf numFmtId="0" fontId="0" fillId="0" borderId="33" xfId="0" applyBorder="1" applyAlignment="1">
      <alignment horizontal="center"/>
    </xf>
    <xf numFmtId="0" fontId="0" fillId="0" borderId="34" xfId="0" applyBorder="1" applyAlignment="1">
      <alignment horizontal="center"/>
    </xf>
    <xf numFmtId="164" fontId="12" fillId="0" borderId="21" xfId="0" applyNumberFormat="1" applyFont="1" applyBorder="1" applyAlignment="1">
      <alignment horizontal="center"/>
    </xf>
    <xf numFmtId="164" fontId="12" fillId="0" borderId="20" xfId="0" applyNumberFormat="1" applyFont="1" applyBorder="1"/>
    <xf numFmtId="164" fontId="12" fillId="0" borderId="1" xfId="0" applyNumberFormat="1" applyFont="1" applyBorder="1" applyAlignment="1">
      <alignment horizontal="center"/>
    </xf>
    <xf numFmtId="164" fontId="12" fillId="0" borderId="29" xfId="0" applyNumberFormat="1" applyFont="1" applyBorder="1" applyAlignment="1">
      <alignment horizontal="center"/>
    </xf>
    <xf numFmtId="164" fontId="14" fillId="0" borderId="13" xfId="0" applyNumberFormat="1" applyFont="1" applyBorder="1"/>
    <xf numFmtId="164" fontId="14" fillId="0" borderId="7" xfId="0" applyNumberFormat="1" applyFont="1" applyBorder="1" applyAlignment="1">
      <alignment horizontal="center"/>
    </xf>
    <xf numFmtId="164" fontId="14" fillId="0" borderId="6" xfId="0" applyNumberFormat="1" applyFont="1" applyBorder="1"/>
    <xf numFmtId="164" fontId="14" fillId="0" borderId="8" xfId="0" applyNumberFormat="1" applyFont="1" applyBorder="1" applyAlignment="1">
      <alignment horizontal="center"/>
    </xf>
    <xf numFmtId="164" fontId="14" fillId="0" borderId="23" xfId="0" applyNumberFormat="1" applyFont="1" applyBorder="1" applyAlignment="1">
      <alignment horizontal="center"/>
    </xf>
    <xf numFmtId="164" fontId="12" fillId="0" borderId="7" xfId="0" applyNumberFormat="1" applyFont="1" applyBorder="1" applyAlignment="1">
      <alignment horizontal="center"/>
    </xf>
    <xf numFmtId="164" fontId="12" fillId="0" borderId="4" xfId="0" applyNumberFormat="1" applyFont="1" applyBorder="1"/>
    <xf numFmtId="164" fontId="12" fillId="0" borderId="8" xfId="0" applyNumberFormat="1" applyFont="1" applyBorder="1" applyAlignment="1">
      <alignment horizontal="center"/>
    </xf>
    <xf numFmtId="164" fontId="12" fillId="0" borderId="23" xfId="0" applyNumberFormat="1" applyFont="1" applyBorder="1" applyAlignment="1">
      <alignment horizontal="center"/>
    </xf>
    <xf numFmtId="164" fontId="8" fillId="0" borderId="17" xfId="0" applyNumberFormat="1" applyFont="1" applyBorder="1" applyAlignment="1">
      <alignment horizontal="center"/>
    </xf>
    <xf numFmtId="164" fontId="8" fillId="0" borderId="18" xfId="0" applyNumberFormat="1" applyFont="1" applyBorder="1" applyAlignment="1">
      <alignment horizontal="center"/>
    </xf>
    <xf numFmtId="0" fontId="1" fillId="0" borderId="16" xfId="0" applyFont="1" applyBorder="1" applyAlignment="1">
      <alignment horizontal="center"/>
    </xf>
    <xf numFmtId="0" fontId="1" fillId="0" borderId="17" xfId="0" applyFont="1" applyBorder="1" applyAlignment="1">
      <alignment horizontal="center"/>
    </xf>
    <xf numFmtId="164" fontId="9" fillId="0" borderId="17" xfId="0" applyNumberFormat="1" applyFont="1" applyBorder="1" applyAlignment="1">
      <alignment horizontal="center"/>
    </xf>
    <xf numFmtId="0" fontId="1" fillId="0" borderId="14" xfId="0" applyFont="1" applyBorder="1" applyAlignment="1">
      <alignment horizontal="center"/>
    </xf>
    <xf numFmtId="0" fontId="1" fillId="0" borderId="5" xfId="0" applyFont="1" applyBorder="1" applyAlignment="1">
      <alignment horizont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38"/>
  <sheetViews>
    <sheetView tabSelected="1" workbookViewId="0">
      <selection activeCell="H17" sqref="H17"/>
    </sheetView>
  </sheetViews>
  <sheetFormatPr baseColWidth="10" defaultRowHeight="15" x14ac:dyDescent="0.25"/>
  <cols>
    <col min="1" max="1" width="6.28515625" style="2" customWidth="1"/>
    <col min="2" max="2" width="8.7109375" style="2" customWidth="1"/>
    <col min="3" max="3" width="11.28515625" style="71" customWidth="1"/>
    <col min="4" max="4" width="11.42578125" style="28"/>
    <col min="5" max="5" width="10.7109375" style="28" customWidth="1"/>
    <col min="6" max="6" width="11.42578125" style="30"/>
    <col min="7" max="7" width="11" style="30" customWidth="1"/>
    <col min="8" max="8" width="9.85546875" style="34" customWidth="1"/>
    <col min="9" max="9" width="11.5703125" style="27" customWidth="1"/>
    <col min="10" max="11" width="11.42578125" style="28"/>
    <col min="12" max="12" width="11.42578125" style="30"/>
    <col min="13" max="13" width="12.140625" style="30" customWidth="1"/>
    <col min="14" max="14" width="11.28515625" style="25" customWidth="1"/>
    <col min="15" max="15" width="11" style="25" bestFit="1" customWidth="1"/>
  </cols>
  <sheetData>
    <row r="1" spans="1:15" ht="18.75" x14ac:dyDescent="0.3">
      <c r="A1" s="1" t="s">
        <v>0</v>
      </c>
    </row>
    <row r="2" spans="1:15" ht="15.75" thickBot="1" x14ac:dyDescent="0.3"/>
    <row r="3" spans="1:15" ht="30.75" thickBot="1" x14ac:dyDescent="0.3">
      <c r="A3" s="74"/>
      <c r="B3" s="73"/>
      <c r="C3" s="72" t="s">
        <v>10</v>
      </c>
      <c r="D3" s="29"/>
      <c r="E3" s="29"/>
      <c r="F3" s="31"/>
      <c r="G3" s="32"/>
      <c r="H3" s="33"/>
      <c r="I3" s="37" t="s">
        <v>11</v>
      </c>
      <c r="J3" s="38"/>
      <c r="K3" s="35"/>
      <c r="L3" s="39"/>
      <c r="M3" s="36"/>
      <c r="N3" s="57" t="s">
        <v>7</v>
      </c>
      <c r="O3" s="58" t="s">
        <v>8</v>
      </c>
    </row>
    <row r="4" spans="1:15" ht="15.75" thickBot="1" x14ac:dyDescent="0.3">
      <c r="A4" s="75"/>
      <c r="B4" s="95">
        <v>2018</v>
      </c>
      <c r="C4" s="96"/>
      <c r="D4" s="97" t="s">
        <v>4</v>
      </c>
      <c r="E4" s="97"/>
      <c r="F4" s="93" t="s">
        <v>5</v>
      </c>
      <c r="G4" s="94"/>
      <c r="H4" s="98">
        <v>2018</v>
      </c>
      <c r="I4" s="99"/>
      <c r="J4" s="97" t="s">
        <v>4</v>
      </c>
      <c r="K4" s="97"/>
      <c r="L4" s="93" t="s">
        <v>5</v>
      </c>
      <c r="M4" s="94"/>
      <c r="N4" s="59"/>
      <c r="O4" s="60"/>
    </row>
    <row r="5" spans="1:15" x14ac:dyDescent="0.25">
      <c r="A5" s="76" t="s">
        <v>9</v>
      </c>
      <c r="B5" s="5" t="s">
        <v>1</v>
      </c>
      <c r="C5" s="15">
        <v>1.44</v>
      </c>
      <c r="D5" s="44">
        <v>1.06</v>
      </c>
      <c r="E5" s="54" t="s">
        <v>3</v>
      </c>
      <c r="F5" s="16">
        <v>1.1599999999999999</v>
      </c>
      <c r="G5" s="26" t="s">
        <v>3</v>
      </c>
      <c r="H5" s="49" t="s">
        <v>2</v>
      </c>
      <c r="I5" s="15">
        <v>0.15</v>
      </c>
      <c r="J5" s="50">
        <v>0.25</v>
      </c>
      <c r="K5" s="51" t="s">
        <v>6</v>
      </c>
      <c r="L5" s="16">
        <v>0.19</v>
      </c>
      <c r="M5" s="41" t="s">
        <v>6</v>
      </c>
      <c r="N5" s="61"/>
      <c r="O5" s="62"/>
    </row>
    <row r="6" spans="1:15" x14ac:dyDescent="0.25">
      <c r="A6" s="77">
        <v>0.7</v>
      </c>
      <c r="B6" s="3">
        <v>725</v>
      </c>
      <c r="C6" s="13">
        <f t="shared" ref="C6:C38" si="0">B6*$C$5</f>
        <v>1044</v>
      </c>
      <c r="D6" s="45">
        <f t="shared" ref="D6:D38" si="1">B6*$D$5</f>
        <v>768.5</v>
      </c>
      <c r="E6" s="55">
        <f t="shared" ref="E6:E38" si="2">C6-D6</f>
        <v>275.5</v>
      </c>
      <c r="F6" s="11">
        <f t="shared" ref="F6:F38" si="3">B6*$F$5</f>
        <v>840.99999999999989</v>
      </c>
      <c r="G6" s="14">
        <f t="shared" ref="G6:G38" si="4">C6-F6</f>
        <v>203.00000000000011</v>
      </c>
      <c r="H6" s="6">
        <v>8778</v>
      </c>
      <c r="I6" s="13">
        <f t="shared" ref="I6:I38" si="5">H6*$I$5</f>
        <v>1316.7</v>
      </c>
      <c r="J6" s="9">
        <f t="shared" ref="J6:J38" si="6">H6*$J$5</f>
        <v>2194.5</v>
      </c>
      <c r="K6" s="10">
        <f t="shared" ref="K6:K38" si="7">J6-I6</f>
        <v>877.8</v>
      </c>
      <c r="L6" s="12">
        <f t="shared" ref="L6:L38" si="8">H6*$L$5</f>
        <v>1667.82</v>
      </c>
      <c r="M6" s="14">
        <f t="shared" ref="M6:M38" si="9">L6-I6</f>
        <v>351.11999999999989</v>
      </c>
      <c r="N6" s="63">
        <f>K6-E6</f>
        <v>602.29999999999995</v>
      </c>
      <c r="O6" s="65">
        <f>M6-G6</f>
        <v>148.11999999999978</v>
      </c>
    </row>
    <row r="7" spans="1:15" x14ac:dyDescent="0.25">
      <c r="A7" s="77">
        <v>0.7</v>
      </c>
      <c r="B7" s="3">
        <v>6662</v>
      </c>
      <c r="C7" s="13">
        <f t="shared" si="0"/>
        <v>9593.2799999999988</v>
      </c>
      <c r="D7" s="45">
        <f t="shared" si="1"/>
        <v>7061.72</v>
      </c>
      <c r="E7" s="55">
        <f t="shared" si="2"/>
        <v>2531.5599999999986</v>
      </c>
      <c r="F7" s="11">
        <f t="shared" si="3"/>
        <v>7727.9199999999992</v>
      </c>
      <c r="G7" s="14">
        <f t="shared" si="4"/>
        <v>1865.3599999999997</v>
      </c>
      <c r="H7" s="6">
        <v>4491.2</v>
      </c>
      <c r="I7" s="13">
        <f t="shared" si="5"/>
        <v>673.68</v>
      </c>
      <c r="J7" s="9">
        <f t="shared" si="6"/>
        <v>1122.8</v>
      </c>
      <c r="K7" s="10">
        <f t="shared" si="7"/>
        <v>449.12</v>
      </c>
      <c r="L7" s="12">
        <f t="shared" si="8"/>
        <v>853.32799999999997</v>
      </c>
      <c r="M7" s="14">
        <f t="shared" si="9"/>
        <v>179.64800000000002</v>
      </c>
      <c r="N7" s="66">
        <f>E7-K7</f>
        <v>2082.4399999999987</v>
      </c>
      <c r="O7" s="64">
        <f>G7-M7</f>
        <v>1685.7119999999995</v>
      </c>
    </row>
    <row r="8" spans="1:15" x14ac:dyDescent="0.25">
      <c r="A8" s="77">
        <v>0.5</v>
      </c>
      <c r="B8" s="3">
        <v>1856</v>
      </c>
      <c r="C8" s="13">
        <f t="shared" si="0"/>
        <v>2672.64</v>
      </c>
      <c r="D8" s="45">
        <f t="shared" si="1"/>
        <v>1967.3600000000001</v>
      </c>
      <c r="E8" s="55">
        <f t="shared" si="2"/>
        <v>705.27999999999975</v>
      </c>
      <c r="F8" s="11">
        <f t="shared" si="3"/>
        <v>2152.96</v>
      </c>
      <c r="G8" s="14">
        <f t="shared" si="4"/>
        <v>519.67999999999984</v>
      </c>
      <c r="H8" s="6">
        <v>2108.5</v>
      </c>
      <c r="I8" s="13">
        <f t="shared" si="5"/>
        <v>316.27499999999998</v>
      </c>
      <c r="J8" s="9">
        <f t="shared" si="6"/>
        <v>527.125</v>
      </c>
      <c r="K8" s="10">
        <f t="shared" si="7"/>
        <v>210.85000000000002</v>
      </c>
      <c r="L8" s="12">
        <f t="shared" si="8"/>
        <v>400.61500000000001</v>
      </c>
      <c r="M8" s="14">
        <f t="shared" si="9"/>
        <v>84.340000000000032</v>
      </c>
      <c r="N8" s="66">
        <f>E8-K8</f>
        <v>494.42999999999972</v>
      </c>
      <c r="O8" s="64">
        <f>G8-M8</f>
        <v>435.3399999999998</v>
      </c>
    </row>
    <row r="9" spans="1:15" x14ac:dyDescent="0.25">
      <c r="A9" s="77">
        <v>0.5</v>
      </c>
      <c r="B9" s="3">
        <v>213</v>
      </c>
      <c r="C9" s="13">
        <f t="shared" si="0"/>
        <v>306.71999999999997</v>
      </c>
      <c r="D9" s="45">
        <f t="shared" si="1"/>
        <v>225.78</v>
      </c>
      <c r="E9" s="55">
        <f t="shared" si="2"/>
        <v>80.939999999999969</v>
      </c>
      <c r="F9" s="11">
        <f t="shared" si="3"/>
        <v>247.07999999999998</v>
      </c>
      <c r="G9" s="14">
        <f t="shared" si="4"/>
        <v>59.639999999999986</v>
      </c>
      <c r="H9" s="6">
        <v>1487</v>
      </c>
      <c r="I9" s="13">
        <f t="shared" si="5"/>
        <v>223.04999999999998</v>
      </c>
      <c r="J9" s="9">
        <f t="shared" si="6"/>
        <v>371.75</v>
      </c>
      <c r="K9" s="10">
        <f t="shared" si="7"/>
        <v>148.70000000000002</v>
      </c>
      <c r="L9" s="12">
        <f t="shared" si="8"/>
        <v>282.53000000000003</v>
      </c>
      <c r="M9" s="14">
        <f t="shared" si="9"/>
        <v>59.480000000000047</v>
      </c>
      <c r="N9" s="63">
        <f>K9-E9</f>
        <v>67.760000000000048</v>
      </c>
      <c r="O9" s="64">
        <f>G9-M9</f>
        <v>0.15999999999993975</v>
      </c>
    </row>
    <row r="10" spans="1:15" x14ac:dyDescent="0.25">
      <c r="A10" s="77">
        <v>0.9</v>
      </c>
      <c r="B10" s="3">
        <v>83</v>
      </c>
      <c r="C10" s="13">
        <f t="shared" si="0"/>
        <v>119.52</v>
      </c>
      <c r="D10" s="45">
        <f t="shared" si="1"/>
        <v>87.98</v>
      </c>
      <c r="E10" s="55">
        <f t="shared" si="2"/>
        <v>31.539999999999992</v>
      </c>
      <c r="F10" s="11">
        <f t="shared" si="3"/>
        <v>96.279999999999987</v>
      </c>
      <c r="G10" s="14">
        <f t="shared" si="4"/>
        <v>23.240000000000009</v>
      </c>
      <c r="H10" s="6">
        <v>1254.5999999999999</v>
      </c>
      <c r="I10" s="13">
        <f t="shared" si="5"/>
        <v>188.18999999999997</v>
      </c>
      <c r="J10" s="9">
        <f t="shared" si="6"/>
        <v>313.64999999999998</v>
      </c>
      <c r="K10" s="10">
        <f t="shared" si="7"/>
        <v>125.46000000000001</v>
      </c>
      <c r="L10" s="12">
        <f t="shared" si="8"/>
        <v>238.374</v>
      </c>
      <c r="M10" s="14">
        <f t="shared" si="9"/>
        <v>50.184000000000026</v>
      </c>
      <c r="N10" s="63">
        <f>K10-E10</f>
        <v>93.920000000000016</v>
      </c>
      <c r="O10" s="65">
        <f>M10-G10</f>
        <v>26.944000000000017</v>
      </c>
    </row>
    <row r="11" spans="1:15" x14ac:dyDescent="0.25">
      <c r="A11" s="77">
        <v>0.7</v>
      </c>
      <c r="B11" s="3">
        <v>269</v>
      </c>
      <c r="C11" s="13">
        <f t="shared" si="0"/>
        <v>387.36</v>
      </c>
      <c r="D11" s="45">
        <f t="shared" si="1"/>
        <v>285.14</v>
      </c>
      <c r="E11" s="55">
        <f t="shared" si="2"/>
        <v>102.22000000000003</v>
      </c>
      <c r="F11" s="11">
        <f t="shared" si="3"/>
        <v>312.03999999999996</v>
      </c>
      <c r="G11" s="14">
        <f t="shared" si="4"/>
        <v>75.32000000000005</v>
      </c>
      <c r="H11" s="6">
        <v>1125</v>
      </c>
      <c r="I11" s="13">
        <f t="shared" si="5"/>
        <v>168.75</v>
      </c>
      <c r="J11" s="9">
        <f t="shared" si="6"/>
        <v>281.25</v>
      </c>
      <c r="K11" s="10">
        <f t="shared" si="7"/>
        <v>112.5</v>
      </c>
      <c r="L11" s="12">
        <f t="shared" si="8"/>
        <v>213.75</v>
      </c>
      <c r="M11" s="14">
        <f t="shared" si="9"/>
        <v>45</v>
      </c>
      <c r="N11" s="63">
        <f>K11-E11</f>
        <v>10.279999999999973</v>
      </c>
      <c r="O11" s="64">
        <f>G11-M11</f>
        <v>30.32000000000005</v>
      </c>
    </row>
    <row r="12" spans="1:15" x14ac:dyDescent="0.25">
      <c r="A12" s="77" t="s">
        <v>12</v>
      </c>
      <c r="B12" s="3">
        <v>152</v>
      </c>
      <c r="C12" s="13">
        <f t="shared" si="0"/>
        <v>218.88</v>
      </c>
      <c r="D12" s="45">
        <f t="shared" si="1"/>
        <v>161.12</v>
      </c>
      <c r="E12" s="55">
        <f t="shared" si="2"/>
        <v>57.759999999999991</v>
      </c>
      <c r="F12" s="11">
        <f t="shared" si="3"/>
        <v>176.32</v>
      </c>
      <c r="G12" s="14">
        <f t="shared" si="4"/>
        <v>42.56</v>
      </c>
      <c r="H12" s="6">
        <v>1048.0999999999999</v>
      </c>
      <c r="I12" s="13">
        <f t="shared" si="5"/>
        <v>157.21499999999997</v>
      </c>
      <c r="J12" s="9">
        <f t="shared" si="6"/>
        <v>262.02499999999998</v>
      </c>
      <c r="K12" s="10">
        <f t="shared" si="7"/>
        <v>104.81</v>
      </c>
      <c r="L12" s="12">
        <f t="shared" si="8"/>
        <v>199.13899999999998</v>
      </c>
      <c r="M12" s="14">
        <f t="shared" si="9"/>
        <v>41.924000000000007</v>
      </c>
      <c r="N12" s="63">
        <f>K12-E12</f>
        <v>47.050000000000011</v>
      </c>
      <c r="O12" s="64">
        <f>G12-M12</f>
        <v>0.63599999999999568</v>
      </c>
    </row>
    <row r="13" spans="1:15" x14ac:dyDescent="0.25">
      <c r="A13" s="77">
        <v>0.5</v>
      </c>
      <c r="B13" s="3">
        <v>85</v>
      </c>
      <c r="C13" s="13">
        <f t="shared" si="0"/>
        <v>122.39999999999999</v>
      </c>
      <c r="D13" s="45">
        <f t="shared" si="1"/>
        <v>90.100000000000009</v>
      </c>
      <c r="E13" s="55">
        <f t="shared" si="2"/>
        <v>32.299999999999983</v>
      </c>
      <c r="F13" s="11">
        <f t="shared" si="3"/>
        <v>98.6</v>
      </c>
      <c r="G13" s="14">
        <f t="shared" si="4"/>
        <v>23.799999999999997</v>
      </c>
      <c r="H13" s="6">
        <v>724</v>
      </c>
      <c r="I13" s="13">
        <f t="shared" si="5"/>
        <v>108.6</v>
      </c>
      <c r="J13" s="9">
        <f t="shared" si="6"/>
        <v>181</v>
      </c>
      <c r="K13" s="10">
        <f t="shared" si="7"/>
        <v>72.400000000000006</v>
      </c>
      <c r="L13" s="12">
        <f t="shared" si="8"/>
        <v>137.56</v>
      </c>
      <c r="M13" s="14">
        <f t="shared" si="9"/>
        <v>28.960000000000008</v>
      </c>
      <c r="N13" s="63">
        <f>K13-E13</f>
        <v>40.100000000000023</v>
      </c>
      <c r="O13" s="65">
        <f>M13-G13</f>
        <v>5.1600000000000108</v>
      </c>
    </row>
    <row r="14" spans="1:15" x14ac:dyDescent="0.25">
      <c r="A14" s="77">
        <v>0.4</v>
      </c>
      <c r="B14" s="3">
        <v>312</v>
      </c>
      <c r="C14" s="13">
        <f t="shared" si="0"/>
        <v>449.28</v>
      </c>
      <c r="D14" s="45">
        <f t="shared" si="1"/>
        <v>330.72</v>
      </c>
      <c r="E14" s="55">
        <f t="shared" si="2"/>
        <v>118.55999999999995</v>
      </c>
      <c r="F14" s="11">
        <f t="shared" si="3"/>
        <v>361.91999999999996</v>
      </c>
      <c r="G14" s="14">
        <f t="shared" si="4"/>
        <v>87.360000000000014</v>
      </c>
      <c r="H14" s="6">
        <v>651.20000000000005</v>
      </c>
      <c r="I14" s="13">
        <f t="shared" si="5"/>
        <v>97.68</v>
      </c>
      <c r="J14" s="9">
        <f t="shared" si="6"/>
        <v>162.80000000000001</v>
      </c>
      <c r="K14" s="10">
        <f t="shared" si="7"/>
        <v>65.12</v>
      </c>
      <c r="L14" s="12">
        <f t="shared" si="8"/>
        <v>123.72800000000001</v>
      </c>
      <c r="M14" s="14">
        <f t="shared" si="9"/>
        <v>26.048000000000002</v>
      </c>
      <c r="N14" s="66">
        <f t="shared" ref="N14:N26" si="10">E14-K14</f>
        <v>53.439999999999941</v>
      </c>
      <c r="O14" s="64">
        <f t="shared" ref="O14:O27" si="11">G14-M14</f>
        <v>61.312000000000012</v>
      </c>
    </row>
    <row r="15" spans="1:15" x14ac:dyDescent="0.25">
      <c r="A15" s="77">
        <v>0.5</v>
      </c>
      <c r="B15" s="3">
        <v>1012</v>
      </c>
      <c r="C15" s="13">
        <f t="shared" si="0"/>
        <v>1457.28</v>
      </c>
      <c r="D15" s="45">
        <f t="shared" si="1"/>
        <v>1072.72</v>
      </c>
      <c r="E15" s="55">
        <f t="shared" si="2"/>
        <v>384.55999999999995</v>
      </c>
      <c r="F15" s="11">
        <f t="shared" si="3"/>
        <v>1173.9199999999998</v>
      </c>
      <c r="G15" s="14">
        <f t="shared" si="4"/>
        <v>283.36000000000013</v>
      </c>
      <c r="H15" s="6">
        <v>575</v>
      </c>
      <c r="I15" s="13">
        <f t="shared" si="5"/>
        <v>86.25</v>
      </c>
      <c r="J15" s="9">
        <f t="shared" si="6"/>
        <v>143.75</v>
      </c>
      <c r="K15" s="10">
        <f t="shared" si="7"/>
        <v>57.5</v>
      </c>
      <c r="L15" s="12">
        <f t="shared" si="8"/>
        <v>109.25</v>
      </c>
      <c r="M15" s="14">
        <f t="shared" si="9"/>
        <v>23</v>
      </c>
      <c r="N15" s="66">
        <f t="shared" si="10"/>
        <v>327.05999999999995</v>
      </c>
      <c r="O15" s="64">
        <f t="shared" si="11"/>
        <v>260.36000000000013</v>
      </c>
    </row>
    <row r="16" spans="1:15" x14ac:dyDescent="0.25">
      <c r="A16" s="77">
        <v>0.7</v>
      </c>
      <c r="B16" s="3">
        <v>381</v>
      </c>
      <c r="C16" s="13">
        <f t="shared" si="0"/>
        <v>548.64</v>
      </c>
      <c r="D16" s="45">
        <f t="shared" si="1"/>
        <v>403.86</v>
      </c>
      <c r="E16" s="55">
        <f t="shared" si="2"/>
        <v>144.77999999999997</v>
      </c>
      <c r="F16" s="11">
        <f t="shared" si="3"/>
        <v>441.96</v>
      </c>
      <c r="G16" s="14">
        <f t="shared" si="4"/>
        <v>106.68</v>
      </c>
      <c r="H16" s="6">
        <v>506.8</v>
      </c>
      <c r="I16" s="13">
        <f t="shared" si="5"/>
        <v>76.02</v>
      </c>
      <c r="J16" s="9">
        <f t="shared" si="6"/>
        <v>126.7</v>
      </c>
      <c r="K16" s="10">
        <f t="shared" si="7"/>
        <v>50.680000000000007</v>
      </c>
      <c r="L16" s="12">
        <f t="shared" si="8"/>
        <v>96.292000000000002</v>
      </c>
      <c r="M16" s="14">
        <f t="shared" si="9"/>
        <v>20.272000000000006</v>
      </c>
      <c r="N16" s="66">
        <f t="shared" si="10"/>
        <v>94.099999999999966</v>
      </c>
      <c r="O16" s="64">
        <f t="shared" si="11"/>
        <v>86.408000000000001</v>
      </c>
    </row>
    <row r="17" spans="1:15" x14ac:dyDescent="0.25">
      <c r="A17" s="77">
        <v>0.5</v>
      </c>
      <c r="B17" s="3">
        <v>207</v>
      </c>
      <c r="C17" s="13">
        <f t="shared" si="0"/>
        <v>298.08</v>
      </c>
      <c r="D17" s="45">
        <f t="shared" si="1"/>
        <v>219.42000000000002</v>
      </c>
      <c r="E17" s="55">
        <f t="shared" si="2"/>
        <v>78.659999999999968</v>
      </c>
      <c r="F17" s="11">
        <f t="shared" si="3"/>
        <v>240.11999999999998</v>
      </c>
      <c r="G17" s="14">
        <f t="shared" si="4"/>
        <v>57.960000000000008</v>
      </c>
      <c r="H17" s="6">
        <v>457.5</v>
      </c>
      <c r="I17" s="13">
        <f t="shared" si="5"/>
        <v>68.625</v>
      </c>
      <c r="J17" s="9">
        <f t="shared" si="6"/>
        <v>114.375</v>
      </c>
      <c r="K17" s="10">
        <f t="shared" si="7"/>
        <v>45.75</v>
      </c>
      <c r="L17" s="12">
        <f t="shared" si="8"/>
        <v>86.924999999999997</v>
      </c>
      <c r="M17" s="14">
        <f t="shared" si="9"/>
        <v>18.299999999999997</v>
      </c>
      <c r="N17" s="66">
        <f t="shared" si="10"/>
        <v>32.909999999999968</v>
      </c>
      <c r="O17" s="64">
        <f t="shared" si="11"/>
        <v>39.660000000000011</v>
      </c>
    </row>
    <row r="18" spans="1:15" x14ac:dyDescent="0.25">
      <c r="A18" s="78">
        <v>0.4</v>
      </c>
      <c r="B18" s="3">
        <v>267</v>
      </c>
      <c r="C18" s="13">
        <f t="shared" si="0"/>
        <v>384.47999999999996</v>
      </c>
      <c r="D18" s="45">
        <f t="shared" si="1"/>
        <v>283.02000000000004</v>
      </c>
      <c r="E18" s="55">
        <f t="shared" si="2"/>
        <v>101.45999999999992</v>
      </c>
      <c r="F18" s="11">
        <f t="shared" si="3"/>
        <v>309.71999999999997</v>
      </c>
      <c r="G18" s="14">
        <f t="shared" si="4"/>
        <v>74.759999999999991</v>
      </c>
      <c r="H18" s="6">
        <v>391.2</v>
      </c>
      <c r="I18" s="13">
        <f t="shared" si="5"/>
        <v>58.679999999999993</v>
      </c>
      <c r="J18" s="9">
        <f t="shared" si="6"/>
        <v>97.8</v>
      </c>
      <c r="K18" s="10">
        <f t="shared" si="7"/>
        <v>39.120000000000005</v>
      </c>
      <c r="L18" s="12">
        <f t="shared" si="8"/>
        <v>74.328000000000003</v>
      </c>
      <c r="M18" s="14">
        <f t="shared" si="9"/>
        <v>15.64800000000001</v>
      </c>
      <c r="N18" s="66">
        <f t="shared" si="10"/>
        <v>62.339999999999918</v>
      </c>
      <c r="O18" s="64">
        <f t="shared" si="11"/>
        <v>59.111999999999981</v>
      </c>
    </row>
    <row r="19" spans="1:15" x14ac:dyDescent="0.25">
      <c r="A19" s="77">
        <v>0.7</v>
      </c>
      <c r="B19" s="3">
        <v>358</v>
      </c>
      <c r="C19" s="13">
        <f t="shared" si="0"/>
        <v>515.52</v>
      </c>
      <c r="D19" s="47">
        <f t="shared" si="1"/>
        <v>379.48</v>
      </c>
      <c r="E19" s="81">
        <f t="shared" si="2"/>
        <v>136.03999999999996</v>
      </c>
      <c r="F19" s="84">
        <f t="shared" si="3"/>
        <v>415.28</v>
      </c>
      <c r="G19" s="86">
        <f t="shared" si="4"/>
        <v>100.24000000000001</v>
      </c>
      <c r="H19" s="6">
        <v>314.3</v>
      </c>
      <c r="I19" s="48">
        <f t="shared" si="5"/>
        <v>47.145000000000003</v>
      </c>
      <c r="J19" s="52">
        <f t="shared" si="6"/>
        <v>78.575000000000003</v>
      </c>
      <c r="K19" s="90">
        <f t="shared" si="7"/>
        <v>31.43</v>
      </c>
      <c r="L19" s="42">
        <f t="shared" si="8"/>
        <v>59.717000000000006</v>
      </c>
      <c r="M19" s="86">
        <f t="shared" si="9"/>
        <v>12.572000000000003</v>
      </c>
      <c r="N19" s="66">
        <f t="shared" si="10"/>
        <v>104.60999999999996</v>
      </c>
      <c r="O19" s="68">
        <f t="shared" si="11"/>
        <v>87.668000000000006</v>
      </c>
    </row>
    <row r="20" spans="1:15" x14ac:dyDescent="0.25">
      <c r="A20" s="77">
        <v>0.4</v>
      </c>
      <c r="B20" s="3">
        <v>208</v>
      </c>
      <c r="C20" s="13">
        <f t="shared" si="0"/>
        <v>299.52</v>
      </c>
      <c r="D20" s="45">
        <f t="shared" si="1"/>
        <v>220.48000000000002</v>
      </c>
      <c r="E20" s="55">
        <f t="shared" si="2"/>
        <v>79.039999999999964</v>
      </c>
      <c r="F20" s="11">
        <f t="shared" si="3"/>
        <v>241.27999999999997</v>
      </c>
      <c r="G20" s="14">
        <f t="shared" si="4"/>
        <v>58.240000000000009</v>
      </c>
      <c r="H20" s="6">
        <v>284</v>
      </c>
      <c r="I20" s="13">
        <f t="shared" si="5"/>
        <v>42.6</v>
      </c>
      <c r="J20" s="9">
        <f t="shared" si="6"/>
        <v>71</v>
      </c>
      <c r="K20" s="10">
        <f t="shared" si="7"/>
        <v>28.4</v>
      </c>
      <c r="L20" s="12">
        <f t="shared" si="8"/>
        <v>53.96</v>
      </c>
      <c r="M20" s="14">
        <f t="shared" si="9"/>
        <v>11.36</v>
      </c>
      <c r="N20" s="66">
        <f t="shared" si="10"/>
        <v>50.639999999999965</v>
      </c>
      <c r="O20" s="64">
        <f t="shared" si="11"/>
        <v>46.88000000000001</v>
      </c>
    </row>
    <row r="21" spans="1:15" x14ac:dyDescent="0.25">
      <c r="A21" s="77">
        <v>0.3</v>
      </c>
      <c r="B21" s="3">
        <v>184</v>
      </c>
      <c r="C21" s="13">
        <f t="shared" si="0"/>
        <v>264.95999999999998</v>
      </c>
      <c r="D21" s="45">
        <f t="shared" si="1"/>
        <v>195.04000000000002</v>
      </c>
      <c r="E21" s="55">
        <f t="shared" si="2"/>
        <v>69.919999999999959</v>
      </c>
      <c r="F21" s="11">
        <f t="shared" si="3"/>
        <v>213.44</v>
      </c>
      <c r="G21" s="14">
        <f t="shared" si="4"/>
        <v>51.519999999999982</v>
      </c>
      <c r="H21" s="6">
        <v>271.5</v>
      </c>
      <c r="I21" s="13">
        <f t="shared" si="5"/>
        <v>40.725000000000001</v>
      </c>
      <c r="J21" s="9">
        <f t="shared" si="6"/>
        <v>67.875</v>
      </c>
      <c r="K21" s="10">
        <f t="shared" si="7"/>
        <v>27.15</v>
      </c>
      <c r="L21" s="12">
        <f t="shared" si="8"/>
        <v>51.585000000000001</v>
      </c>
      <c r="M21" s="14">
        <f t="shared" si="9"/>
        <v>10.86</v>
      </c>
      <c r="N21" s="66">
        <f t="shared" si="10"/>
        <v>42.76999999999996</v>
      </c>
      <c r="O21" s="64">
        <f t="shared" si="11"/>
        <v>40.659999999999982</v>
      </c>
    </row>
    <row r="22" spans="1:15" x14ac:dyDescent="0.25">
      <c r="A22" s="77">
        <v>0.4</v>
      </c>
      <c r="B22" s="3">
        <v>221</v>
      </c>
      <c r="C22" s="13">
        <f t="shared" si="0"/>
        <v>318.24</v>
      </c>
      <c r="D22" s="45">
        <f t="shared" si="1"/>
        <v>234.26000000000002</v>
      </c>
      <c r="E22" s="55">
        <f t="shared" si="2"/>
        <v>83.97999999999999</v>
      </c>
      <c r="F22" s="11">
        <f t="shared" si="3"/>
        <v>256.35999999999996</v>
      </c>
      <c r="G22" s="14">
        <f t="shared" si="4"/>
        <v>61.880000000000052</v>
      </c>
      <c r="H22" s="6">
        <v>252.8</v>
      </c>
      <c r="I22" s="13">
        <f t="shared" si="5"/>
        <v>37.92</v>
      </c>
      <c r="J22" s="9">
        <f t="shared" si="6"/>
        <v>63.2</v>
      </c>
      <c r="K22" s="10">
        <f t="shared" si="7"/>
        <v>25.28</v>
      </c>
      <c r="L22" s="12">
        <f t="shared" si="8"/>
        <v>48.032000000000004</v>
      </c>
      <c r="M22" s="14">
        <f t="shared" si="9"/>
        <v>10.112000000000002</v>
      </c>
      <c r="N22" s="66">
        <f t="shared" si="10"/>
        <v>58.699999999999989</v>
      </c>
      <c r="O22" s="64">
        <f t="shared" si="11"/>
        <v>51.76800000000005</v>
      </c>
    </row>
    <row r="23" spans="1:15" x14ac:dyDescent="0.25">
      <c r="A23" s="77">
        <v>0.4</v>
      </c>
      <c r="B23" s="3">
        <v>124</v>
      </c>
      <c r="C23" s="13">
        <f t="shared" si="0"/>
        <v>178.56</v>
      </c>
      <c r="D23" s="45">
        <f t="shared" si="1"/>
        <v>131.44</v>
      </c>
      <c r="E23" s="55">
        <f t="shared" si="2"/>
        <v>47.120000000000005</v>
      </c>
      <c r="F23" s="11">
        <f t="shared" si="3"/>
        <v>143.84</v>
      </c>
      <c r="G23" s="14">
        <f t="shared" si="4"/>
        <v>34.72</v>
      </c>
      <c r="H23" s="6">
        <v>245.2</v>
      </c>
      <c r="I23" s="13">
        <f t="shared" si="5"/>
        <v>36.779999999999994</v>
      </c>
      <c r="J23" s="9">
        <f t="shared" si="6"/>
        <v>61.3</v>
      </c>
      <c r="K23" s="10">
        <f t="shared" si="7"/>
        <v>24.520000000000003</v>
      </c>
      <c r="L23" s="12">
        <f t="shared" si="8"/>
        <v>46.588000000000001</v>
      </c>
      <c r="M23" s="14">
        <f t="shared" si="9"/>
        <v>9.8080000000000069</v>
      </c>
      <c r="N23" s="66">
        <f t="shared" si="10"/>
        <v>22.6</v>
      </c>
      <c r="O23" s="64">
        <f t="shared" si="11"/>
        <v>24.911999999999992</v>
      </c>
    </row>
    <row r="24" spans="1:15" x14ac:dyDescent="0.25">
      <c r="A24" s="77">
        <v>0.3</v>
      </c>
      <c r="B24" s="3">
        <v>90</v>
      </c>
      <c r="C24" s="13">
        <f t="shared" si="0"/>
        <v>129.6</v>
      </c>
      <c r="D24" s="45">
        <f t="shared" si="1"/>
        <v>95.4</v>
      </c>
      <c r="E24" s="55">
        <f t="shared" si="2"/>
        <v>34.199999999999989</v>
      </c>
      <c r="F24" s="11">
        <f t="shared" si="3"/>
        <v>104.39999999999999</v>
      </c>
      <c r="G24" s="14">
        <f t="shared" si="4"/>
        <v>25.200000000000003</v>
      </c>
      <c r="H24" s="8">
        <v>229.2</v>
      </c>
      <c r="I24" s="13">
        <f t="shared" si="5"/>
        <v>34.379999999999995</v>
      </c>
      <c r="J24" s="9">
        <f t="shared" si="6"/>
        <v>57.3</v>
      </c>
      <c r="K24" s="10">
        <f t="shared" si="7"/>
        <v>22.92</v>
      </c>
      <c r="L24" s="12">
        <f t="shared" si="8"/>
        <v>43.548000000000002</v>
      </c>
      <c r="M24" s="14">
        <f t="shared" si="9"/>
        <v>9.1680000000000064</v>
      </c>
      <c r="N24" s="66">
        <f t="shared" si="10"/>
        <v>11.279999999999987</v>
      </c>
      <c r="O24" s="64">
        <f t="shared" si="11"/>
        <v>16.031999999999996</v>
      </c>
    </row>
    <row r="25" spans="1:15" x14ac:dyDescent="0.25">
      <c r="A25" s="77">
        <v>0.3</v>
      </c>
      <c r="B25" s="3">
        <v>299</v>
      </c>
      <c r="C25" s="13">
        <f t="shared" si="0"/>
        <v>430.56</v>
      </c>
      <c r="D25" s="47">
        <f t="shared" si="1"/>
        <v>316.94</v>
      </c>
      <c r="E25" s="81">
        <f t="shared" si="2"/>
        <v>113.62</v>
      </c>
      <c r="F25" s="84">
        <f t="shared" si="3"/>
        <v>346.84</v>
      </c>
      <c r="G25" s="86">
        <f t="shared" si="4"/>
        <v>83.720000000000027</v>
      </c>
      <c r="H25" s="6">
        <v>226.2</v>
      </c>
      <c r="I25" s="48">
        <f t="shared" si="5"/>
        <v>33.93</v>
      </c>
      <c r="J25" s="52">
        <f t="shared" si="6"/>
        <v>56.55</v>
      </c>
      <c r="K25" s="90">
        <f t="shared" si="7"/>
        <v>22.619999999999997</v>
      </c>
      <c r="L25" s="42">
        <f t="shared" si="8"/>
        <v>42.978000000000002</v>
      </c>
      <c r="M25" s="86">
        <f t="shared" si="9"/>
        <v>9.0480000000000018</v>
      </c>
      <c r="N25" s="66">
        <f t="shared" si="10"/>
        <v>91</v>
      </c>
      <c r="O25" s="64">
        <f t="shared" si="11"/>
        <v>74.672000000000025</v>
      </c>
    </row>
    <row r="26" spans="1:15" x14ac:dyDescent="0.25">
      <c r="A26" s="77">
        <v>0.2</v>
      </c>
      <c r="B26" s="3">
        <v>60</v>
      </c>
      <c r="C26" s="13">
        <f t="shared" si="0"/>
        <v>86.399999999999991</v>
      </c>
      <c r="D26" s="45">
        <f t="shared" si="1"/>
        <v>63.6</v>
      </c>
      <c r="E26" s="55">
        <f t="shared" si="2"/>
        <v>22.79999999999999</v>
      </c>
      <c r="F26" s="11">
        <f t="shared" si="3"/>
        <v>69.599999999999994</v>
      </c>
      <c r="G26" s="14">
        <f t="shared" si="4"/>
        <v>16.799999999999997</v>
      </c>
      <c r="H26" s="6">
        <v>225.8</v>
      </c>
      <c r="I26" s="13">
        <f t="shared" si="5"/>
        <v>33.869999999999997</v>
      </c>
      <c r="J26" s="9">
        <f t="shared" si="6"/>
        <v>56.45</v>
      </c>
      <c r="K26" s="10">
        <f t="shared" si="7"/>
        <v>22.580000000000005</v>
      </c>
      <c r="L26" s="12">
        <f t="shared" si="8"/>
        <v>42.902000000000001</v>
      </c>
      <c r="M26" s="14">
        <f t="shared" si="9"/>
        <v>9.0320000000000036</v>
      </c>
      <c r="N26" s="66">
        <f t="shared" si="10"/>
        <v>0.21999999999998465</v>
      </c>
      <c r="O26" s="64">
        <f t="shared" si="11"/>
        <v>7.7679999999999936</v>
      </c>
    </row>
    <row r="27" spans="1:15" x14ac:dyDescent="0.25">
      <c r="A27" s="77">
        <v>0.3</v>
      </c>
      <c r="B27" s="3">
        <v>147</v>
      </c>
      <c r="C27" s="13">
        <f t="shared" si="0"/>
        <v>211.67999999999998</v>
      </c>
      <c r="D27" s="45">
        <f t="shared" si="1"/>
        <v>155.82000000000002</v>
      </c>
      <c r="E27" s="55">
        <f t="shared" si="2"/>
        <v>55.859999999999957</v>
      </c>
      <c r="F27" s="11">
        <f t="shared" si="3"/>
        <v>170.51999999999998</v>
      </c>
      <c r="G27" s="14">
        <f t="shared" si="4"/>
        <v>41.16</v>
      </c>
      <c r="H27" s="6">
        <v>218.4</v>
      </c>
      <c r="I27" s="13">
        <f t="shared" si="5"/>
        <v>32.76</v>
      </c>
      <c r="J27" s="9">
        <f t="shared" si="6"/>
        <v>54.6</v>
      </c>
      <c r="K27" s="10">
        <f t="shared" si="7"/>
        <v>21.840000000000003</v>
      </c>
      <c r="L27" s="12">
        <f t="shared" si="8"/>
        <v>41.496000000000002</v>
      </c>
      <c r="M27" s="14">
        <f t="shared" si="9"/>
        <v>8.7360000000000042</v>
      </c>
      <c r="N27" s="66">
        <v>34.020000000000003</v>
      </c>
      <c r="O27" s="64">
        <f t="shared" si="11"/>
        <v>32.423999999999992</v>
      </c>
    </row>
    <row r="28" spans="1:15" x14ac:dyDescent="0.25">
      <c r="A28" s="77">
        <v>0.3</v>
      </c>
      <c r="B28" s="3">
        <v>121</v>
      </c>
      <c r="C28" s="13">
        <f t="shared" si="0"/>
        <v>174.23999999999998</v>
      </c>
      <c r="D28" s="45">
        <f t="shared" si="1"/>
        <v>128.26000000000002</v>
      </c>
      <c r="E28" s="55">
        <f t="shared" si="2"/>
        <v>45.979999999999961</v>
      </c>
      <c r="F28" s="11">
        <f t="shared" si="3"/>
        <v>140.35999999999999</v>
      </c>
      <c r="G28" s="14">
        <f t="shared" si="4"/>
        <v>33.879999999999995</v>
      </c>
      <c r="H28" s="6">
        <v>207.9</v>
      </c>
      <c r="I28" s="13">
        <f t="shared" si="5"/>
        <v>31.184999999999999</v>
      </c>
      <c r="J28" s="9">
        <f t="shared" si="6"/>
        <v>51.975000000000001</v>
      </c>
      <c r="K28" s="10">
        <f t="shared" si="7"/>
        <v>20.790000000000003</v>
      </c>
      <c r="L28" s="12">
        <f t="shared" si="8"/>
        <v>39.501000000000005</v>
      </c>
      <c r="M28" s="14">
        <f t="shared" si="9"/>
        <v>8.3160000000000061</v>
      </c>
      <c r="N28" s="66">
        <f t="shared" ref="N28:N38" si="12">E28-K28</f>
        <v>25.189999999999959</v>
      </c>
      <c r="O28" s="64">
        <v>25.56</v>
      </c>
    </row>
    <row r="29" spans="1:15" x14ac:dyDescent="0.25">
      <c r="A29" s="77">
        <v>0.4</v>
      </c>
      <c r="B29" s="3">
        <v>154</v>
      </c>
      <c r="C29" s="13">
        <f t="shared" si="0"/>
        <v>221.76</v>
      </c>
      <c r="D29" s="45">
        <f t="shared" si="1"/>
        <v>163.24</v>
      </c>
      <c r="E29" s="55">
        <f t="shared" si="2"/>
        <v>58.519999999999982</v>
      </c>
      <c r="F29" s="11">
        <f t="shared" si="3"/>
        <v>178.64</v>
      </c>
      <c r="G29" s="14">
        <f t="shared" si="4"/>
        <v>43.120000000000005</v>
      </c>
      <c r="H29" s="6">
        <v>203.6</v>
      </c>
      <c r="I29" s="13">
        <f t="shared" si="5"/>
        <v>30.54</v>
      </c>
      <c r="J29" s="9">
        <f t="shared" si="6"/>
        <v>50.9</v>
      </c>
      <c r="K29" s="10">
        <f t="shared" si="7"/>
        <v>20.36</v>
      </c>
      <c r="L29" s="12">
        <f t="shared" si="8"/>
        <v>38.683999999999997</v>
      </c>
      <c r="M29" s="14">
        <f t="shared" si="9"/>
        <v>8.1439999999999984</v>
      </c>
      <c r="N29" s="66">
        <f t="shared" si="12"/>
        <v>38.159999999999982</v>
      </c>
      <c r="O29" s="64">
        <f t="shared" ref="O29:O38" si="13">G29-M29</f>
        <v>34.976000000000006</v>
      </c>
    </row>
    <row r="30" spans="1:15" x14ac:dyDescent="0.25">
      <c r="A30" s="77">
        <v>0.4</v>
      </c>
      <c r="B30" s="3">
        <v>108</v>
      </c>
      <c r="C30" s="13">
        <f t="shared" si="0"/>
        <v>155.51999999999998</v>
      </c>
      <c r="D30" s="45">
        <f t="shared" si="1"/>
        <v>114.48</v>
      </c>
      <c r="E30" s="55">
        <f t="shared" si="2"/>
        <v>41.039999999999978</v>
      </c>
      <c r="F30" s="11">
        <f t="shared" si="3"/>
        <v>125.27999999999999</v>
      </c>
      <c r="G30" s="14">
        <f t="shared" si="4"/>
        <v>30.239999999999995</v>
      </c>
      <c r="H30" s="6">
        <v>163.6</v>
      </c>
      <c r="I30" s="13">
        <f t="shared" si="5"/>
        <v>24.54</v>
      </c>
      <c r="J30" s="9">
        <f t="shared" si="6"/>
        <v>40.9</v>
      </c>
      <c r="K30" s="10">
        <f t="shared" si="7"/>
        <v>16.36</v>
      </c>
      <c r="L30" s="12">
        <f t="shared" si="8"/>
        <v>31.084</v>
      </c>
      <c r="M30" s="14">
        <f t="shared" si="9"/>
        <v>6.5440000000000005</v>
      </c>
      <c r="N30" s="66">
        <f t="shared" si="12"/>
        <v>24.679999999999978</v>
      </c>
      <c r="O30" s="64">
        <f t="shared" si="13"/>
        <v>23.695999999999994</v>
      </c>
    </row>
    <row r="31" spans="1:15" x14ac:dyDescent="0.25">
      <c r="A31" s="77">
        <v>0.3</v>
      </c>
      <c r="B31" s="3">
        <v>100</v>
      </c>
      <c r="C31" s="13">
        <f t="shared" si="0"/>
        <v>144</v>
      </c>
      <c r="D31" s="45">
        <f t="shared" si="1"/>
        <v>106</v>
      </c>
      <c r="E31" s="55">
        <f t="shared" si="2"/>
        <v>38</v>
      </c>
      <c r="F31" s="11">
        <f t="shared" si="3"/>
        <v>115.99999999999999</v>
      </c>
      <c r="G31" s="14">
        <f t="shared" si="4"/>
        <v>28.000000000000014</v>
      </c>
      <c r="H31" s="6">
        <v>162</v>
      </c>
      <c r="I31" s="13">
        <f t="shared" si="5"/>
        <v>24.3</v>
      </c>
      <c r="J31" s="9">
        <f t="shared" si="6"/>
        <v>40.5</v>
      </c>
      <c r="K31" s="10">
        <f t="shared" si="7"/>
        <v>16.2</v>
      </c>
      <c r="L31" s="12">
        <f t="shared" si="8"/>
        <v>30.78</v>
      </c>
      <c r="M31" s="14">
        <f t="shared" si="9"/>
        <v>6.48</v>
      </c>
      <c r="N31" s="66">
        <f t="shared" si="12"/>
        <v>21.8</v>
      </c>
      <c r="O31" s="64">
        <f t="shared" si="13"/>
        <v>21.520000000000014</v>
      </c>
    </row>
    <row r="32" spans="1:15" x14ac:dyDescent="0.25">
      <c r="A32" s="77">
        <v>0.2</v>
      </c>
      <c r="B32" s="3">
        <v>172</v>
      </c>
      <c r="C32" s="13">
        <f t="shared" si="0"/>
        <v>247.67999999999998</v>
      </c>
      <c r="D32" s="45">
        <f t="shared" si="1"/>
        <v>182.32000000000002</v>
      </c>
      <c r="E32" s="55">
        <f t="shared" si="2"/>
        <v>65.359999999999957</v>
      </c>
      <c r="F32" s="11">
        <f t="shared" si="3"/>
        <v>199.51999999999998</v>
      </c>
      <c r="G32" s="14">
        <f t="shared" si="4"/>
        <v>48.16</v>
      </c>
      <c r="H32" s="8">
        <v>143.19999999999999</v>
      </c>
      <c r="I32" s="13">
        <f t="shared" si="5"/>
        <v>21.479999999999997</v>
      </c>
      <c r="J32" s="9">
        <f t="shared" si="6"/>
        <v>35.799999999999997</v>
      </c>
      <c r="K32" s="10">
        <f t="shared" si="7"/>
        <v>14.32</v>
      </c>
      <c r="L32" s="12">
        <f t="shared" si="8"/>
        <v>27.207999999999998</v>
      </c>
      <c r="M32" s="14">
        <f t="shared" si="9"/>
        <v>5.7280000000000015</v>
      </c>
      <c r="N32" s="66">
        <f t="shared" si="12"/>
        <v>51.039999999999957</v>
      </c>
      <c r="O32" s="64">
        <f t="shared" si="13"/>
        <v>42.431999999999995</v>
      </c>
    </row>
    <row r="33" spans="1:15" x14ac:dyDescent="0.25">
      <c r="A33" s="77">
        <v>0.4</v>
      </c>
      <c r="B33" s="3">
        <v>108</v>
      </c>
      <c r="C33" s="13">
        <f t="shared" si="0"/>
        <v>155.51999999999998</v>
      </c>
      <c r="D33" s="45">
        <f t="shared" si="1"/>
        <v>114.48</v>
      </c>
      <c r="E33" s="55">
        <f t="shared" si="2"/>
        <v>41.039999999999978</v>
      </c>
      <c r="F33" s="11">
        <f t="shared" si="3"/>
        <v>125.27999999999999</v>
      </c>
      <c r="G33" s="14">
        <f t="shared" si="4"/>
        <v>30.239999999999995</v>
      </c>
      <c r="H33" s="6">
        <v>131.19999999999999</v>
      </c>
      <c r="I33" s="13">
        <f t="shared" si="5"/>
        <v>19.679999999999996</v>
      </c>
      <c r="J33" s="9">
        <f t="shared" si="6"/>
        <v>32.799999999999997</v>
      </c>
      <c r="K33" s="10">
        <f t="shared" si="7"/>
        <v>13.120000000000001</v>
      </c>
      <c r="L33" s="12">
        <f t="shared" si="8"/>
        <v>24.927999999999997</v>
      </c>
      <c r="M33" s="14">
        <f t="shared" si="9"/>
        <v>5.2480000000000011</v>
      </c>
      <c r="N33" s="66">
        <f t="shared" si="12"/>
        <v>27.919999999999977</v>
      </c>
      <c r="O33" s="64">
        <f t="shared" si="13"/>
        <v>24.991999999999994</v>
      </c>
    </row>
    <row r="34" spans="1:15" x14ac:dyDescent="0.25">
      <c r="A34" s="78">
        <v>0.4</v>
      </c>
      <c r="B34" s="17">
        <v>117</v>
      </c>
      <c r="C34" s="19">
        <f t="shared" si="0"/>
        <v>168.48</v>
      </c>
      <c r="D34" s="46">
        <f t="shared" si="1"/>
        <v>124.02000000000001</v>
      </c>
      <c r="E34" s="56">
        <f t="shared" si="2"/>
        <v>44.45999999999998</v>
      </c>
      <c r="F34" s="21">
        <f t="shared" si="3"/>
        <v>135.72</v>
      </c>
      <c r="G34" s="22">
        <f t="shared" si="4"/>
        <v>32.759999999999991</v>
      </c>
      <c r="H34" s="6">
        <v>131.19999999999999</v>
      </c>
      <c r="I34" s="13">
        <f t="shared" si="5"/>
        <v>19.679999999999996</v>
      </c>
      <c r="J34" s="20">
        <f t="shared" si="6"/>
        <v>32.799999999999997</v>
      </c>
      <c r="K34" s="23">
        <f t="shared" si="7"/>
        <v>13.120000000000001</v>
      </c>
      <c r="L34" s="24">
        <f t="shared" si="8"/>
        <v>24.927999999999997</v>
      </c>
      <c r="M34" s="22">
        <f t="shared" si="9"/>
        <v>5.2480000000000011</v>
      </c>
      <c r="N34" s="67">
        <f t="shared" si="12"/>
        <v>31.339999999999979</v>
      </c>
      <c r="O34" s="64">
        <f t="shared" si="13"/>
        <v>27.51199999999999</v>
      </c>
    </row>
    <row r="35" spans="1:15" x14ac:dyDescent="0.25">
      <c r="A35" s="77">
        <v>0.5</v>
      </c>
      <c r="B35" s="3">
        <v>115</v>
      </c>
      <c r="C35" s="13">
        <f t="shared" si="0"/>
        <v>165.6</v>
      </c>
      <c r="D35" s="47">
        <f t="shared" si="1"/>
        <v>121.9</v>
      </c>
      <c r="E35" s="40">
        <f t="shared" si="2"/>
        <v>43.699999999999989</v>
      </c>
      <c r="F35" s="42">
        <f t="shared" si="3"/>
        <v>133.39999999999998</v>
      </c>
      <c r="G35" s="43">
        <f t="shared" si="4"/>
        <v>32.200000000000017</v>
      </c>
      <c r="H35" s="6">
        <v>113</v>
      </c>
      <c r="I35" s="48">
        <f t="shared" si="5"/>
        <v>16.95</v>
      </c>
      <c r="J35" s="52">
        <f t="shared" si="6"/>
        <v>28.25</v>
      </c>
      <c r="K35" s="53">
        <f t="shared" si="7"/>
        <v>11.3</v>
      </c>
      <c r="L35" s="42">
        <f t="shared" si="8"/>
        <v>21.47</v>
      </c>
      <c r="M35" s="43">
        <f t="shared" si="9"/>
        <v>4.5199999999999996</v>
      </c>
      <c r="N35" s="66">
        <f t="shared" si="12"/>
        <v>32.399999999999991</v>
      </c>
      <c r="O35" s="64">
        <f t="shared" si="13"/>
        <v>27.680000000000017</v>
      </c>
    </row>
    <row r="36" spans="1:15" x14ac:dyDescent="0.25">
      <c r="A36" s="77">
        <v>0.2</v>
      </c>
      <c r="B36" s="3">
        <v>133</v>
      </c>
      <c r="C36" s="13">
        <f t="shared" si="0"/>
        <v>191.51999999999998</v>
      </c>
      <c r="D36" s="45">
        <f t="shared" si="1"/>
        <v>140.98000000000002</v>
      </c>
      <c r="E36" s="82">
        <f t="shared" si="2"/>
        <v>50.539999999999964</v>
      </c>
      <c r="F36" s="12">
        <f t="shared" si="3"/>
        <v>154.28</v>
      </c>
      <c r="G36" s="87">
        <f t="shared" si="4"/>
        <v>37.239999999999981</v>
      </c>
      <c r="H36" s="6">
        <v>94.2</v>
      </c>
      <c r="I36" s="13">
        <f t="shared" si="5"/>
        <v>14.13</v>
      </c>
      <c r="J36" s="9">
        <f t="shared" si="6"/>
        <v>23.55</v>
      </c>
      <c r="K36" s="91">
        <f t="shared" si="7"/>
        <v>9.42</v>
      </c>
      <c r="L36" s="12">
        <f t="shared" si="8"/>
        <v>17.898</v>
      </c>
      <c r="M36" s="87">
        <f t="shared" si="9"/>
        <v>3.7679999999999989</v>
      </c>
      <c r="N36" s="66">
        <f t="shared" si="12"/>
        <v>41.119999999999962</v>
      </c>
      <c r="O36" s="64">
        <f t="shared" si="13"/>
        <v>33.47199999999998</v>
      </c>
    </row>
    <row r="37" spans="1:15" x14ac:dyDescent="0.25">
      <c r="A37" s="77">
        <v>0.4</v>
      </c>
      <c r="B37" s="3">
        <v>127</v>
      </c>
      <c r="C37" s="13">
        <f t="shared" si="0"/>
        <v>182.88</v>
      </c>
      <c r="D37" s="47">
        <f t="shared" si="1"/>
        <v>134.62</v>
      </c>
      <c r="E37" s="40">
        <f t="shared" si="2"/>
        <v>48.259999999999991</v>
      </c>
      <c r="F37" s="42">
        <f t="shared" si="3"/>
        <v>147.32</v>
      </c>
      <c r="G37" s="43">
        <f t="shared" si="4"/>
        <v>35.56</v>
      </c>
      <c r="H37" s="6">
        <v>84.4</v>
      </c>
      <c r="I37" s="48">
        <f t="shared" si="5"/>
        <v>12.66</v>
      </c>
      <c r="J37" s="52">
        <f t="shared" si="6"/>
        <v>21.1</v>
      </c>
      <c r="K37" s="53">
        <f t="shared" si="7"/>
        <v>8.4400000000000013</v>
      </c>
      <c r="L37" s="42">
        <f t="shared" si="8"/>
        <v>16.036000000000001</v>
      </c>
      <c r="M37" s="43">
        <f t="shared" si="9"/>
        <v>3.3760000000000012</v>
      </c>
      <c r="N37" s="66">
        <f t="shared" si="12"/>
        <v>39.819999999999993</v>
      </c>
      <c r="O37" s="64">
        <f t="shared" si="13"/>
        <v>32.183999999999997</v>
      </c>
    </row>
    <row r="38" spans="1:15" ht="15.75" thickBot="1" x14ac:dyDescent="0.3">
      <c r="A38" s="79">
        <v>0.3</v>
      </c>
      <c r="B38" s="4">
        <v>84</v>
      </c>
      <c r="C38" s="18">
        <f t="shared" si="0"/>
        <v>120.96</v>
      </c>
      <c r="D38" s="80">
        <f t="shared" si="1"/>
        <v>89.04</v>
      </c>
      <c r="E38" s="83">
        <f t="shared" si="2"/>
        <v>31.919999999999987</v>
      </c>
      <c r="F38" s="85">
        <f t="shared" si="3"/>
        <v>97.44</v>
      </c>
      <c r="G38" s="88">
        <f t="shared" si="4"/>
        <v>23.519999999999996</v>
      </c>
      <c r="H38" s="7">
        <v>84</v>
      </c>
      <c r="I38" s="18">
        <f t="shared" si="5"/>
        <v>12.6</v>
      </c>
      <c r="J38" s="89">
        <f t="shared" si="6"/>
        <v>21</v>
      </c>
      <c r="K38" s="92">
        <f t="shared" si="7"/>
        <v>8.4</v>
      </c>
      <c r="L38" s="85">
        <f t="shared" si="8"/>
        <v>15.96</v>
      </c>
      <c r="M38" s="88">
        <f t="shared" si="9"/>
        <v>3.3600000000000012</v>
      </c>
      <c r="N38" s="69">
        <f t="shared" si="12"/>
        <v>23.519999999999989</v>
      </c>
      <c r="O38" s="70">
        <f t="shared" si="13"/>
        <v>20.159999999999997</v>
      </c>
    </row>
  </sheetData>
  <sortState ref="A6:O38">
    <sortCondition descending="1" ref="H6:H38"/>
  </sortState>
  <mergeCells count="6">
    <mergeCell ref="L4:M4"/>
    <mergeCell ref="B4:C4"/>
    <mergeCell ref="D4:E4"/>
    <mergeCell ref="F4:G4"/>
    <mergeCell ref="H4:I4"/>
    <mergeCell ref="J4:K4"/>
  </mergeCells>
  <pageMargins left="0.7" right="0.7" top="0.78740157499999996" bottom="0.78740157499999996" header="0.3" footer="0.3"/>
  <pageSetup paperSize="9" scale="81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Jakob Elke</dc:creator>
  <cp:lastModifiedBy>Lösch Peter</cp:lastModifiedBy>
  <cp:lastPrinted>2019-11-07T15:01:53Z</cp:lastPrinted>
  <dcterms:created xsi:type="dcterms:W3CDTF">2019-11-04T09:53:16Z</dcterms:created>
  <dcterms:modified xsi:type="dcterms:W3CDTF">2019-11-07T16:46:27Z</dcterms:modified>
</cp:coreProperties>
</file>